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hani\Documents\Personal\Rogaining\0000 Event Secretary\2309 Half Moon Lantern Over Manton\"/>
    </mc:Choice>
  </mc:AlternateContent>
  <xr:revisionPtr revIDLastSave="0" documentId="13_ncr:1_{BD280B8B-33CA-4720-B0B3-F13EB44F42A6}" xr6:coauthVersionLast="47" xr6:coauthVersionMax="47" xr10:uidLastSave="{00000000-0000-0000-0000-000000000000}"/>
  <bookViews>
    <workbookView xWindow="-120" yWindow="-120" windowWidth="29040" windowHeight="1584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5" i="1" l="1"/>
  <c r="M14" i="1"/>
  <c r="M13" i="1"/>
  <c r="M12" i="1"/>
  <c r="M11" i="1"/>
  <c r="D20" i="1"/>
  <c r="F20" i="1" l="1"/>
  <c r="E20" i="1"/>
  <c r="C20" i="1"/>
  <c r="B20" i="1"/>
  <c r="B17" i="1"/>
  <c r="C74" i="1" l="1"/>
  <c r="C73" i="1"/>
  <c r="C72" i="1"/>
  <c r="C71" i="1"/>
  <c r="C70" i="1"/>
  <c r="J69" i="1"/>
  <c r="J9" i="1" s="1"/>
  <c r="C69" i="1"/>
  <c r="C68" i="1"/>
  <c r="J72" i="1" l="1"/>
  <c r="J73" i="1"/>
  <c r="J71" i="1"/>
  <c r="J8" i="1"/>
  <c r="M16" i="1"/>
  <c r="C75" i="1"/>
  <c r="J68" i="1" s="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1000000}">
      <text>
        <r>
          <rPr>
            <b/>
            <sz val="9"/>
            <color rgb="FF000000"/>
            <rFont val="Tahoma"/>
            <family val="2"/>
            <charset val="1"/>
          </rPr>
          <t xml:space="preserve">Paul &amp; Vicki:
</t>
        </r>
        <r>
          <rPr>
            <sz val="9"/>
            <color rgb="FF000000"/>
            <rFont val="Tahoma"/>
            <family val="2"/>
            <charset val="1"/>
          </rPr>
          <t>Please enter each competitor's age in whole years as a number in the space below.</t>
        </r>
      </text>
    </comment>
    <comment ref="K11" authorId="0" shapeId="0" xr:uid="{00000000-0006-0000-0000-000002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00000000-0006-0000-0000-000007000000}">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8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<sst xmlns="http://schemas.openxmlformats.org/spreadsheetml/2006/main" count="101" uniqueCount="84">
  <si>
    <t>Northern Territory Rogaining Association</t>
  </si>
  <si>
    <t xml:space="preserve">Event Type:  </t>
  </si>
  <si>
    <t xml:space="preserve">Gender Category:  </t>
  </si>
  <si>
    <t xml:space="preserve">Event Category(s):  </t>
  </si>
  <si>
    <t>First Name</t>
  </si>
  <si>
    <t>Last Name</t>
  </si>
  <si>
    <t>Home Address</t>
  </si>
  <si>
    <t>Phone</t>
  </si>
  <si>
    <t>Email</t>
  </si>
  <si>
    <t>Age</t>
  </si>
  <si>
    <t>Gender</t>
  </si>
  <si>
    <t>Entry Fee</t>
  </si>
  <si>
    <t>Total Entry Fee Due:</t>
  </si>
  <si>
    <t>Child</t>
  </si>
  <si>
    <t xml:space="preserve">Is this a Family entry? (see notes for conditions): </t>
  </si>
  <si>
    <t>Under 5 yrs</t>
  </si>
  <si>
    <t>5 - 13 yrs</t>
  </si>
  <si>
    <t>14 - 17 yrs</t>
  </si>
  <si>
    <t>Free</t>
  </si>
  <si>
    <t xml:space="preserve">Please select your intended payment method:  </t>
  </si>
  <si>
    <t>Notes:</t>
  </si>
  <si>
    <t>Payment Information</t>
  </si>
  <si>
    <t>BSB:</t>
  </si>
  <si>
    <t>065 901</t>
  </si>
  <si>
    <t>1055 9967</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</si>
  <si>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</si>
  <si>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</si>
  <si>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</si>
  <si>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</si>
  <si>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</si>
  <si>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</si>
  <si>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</si>
  <si>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</si>
  <si>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</si>
  <si>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</si>
  <si>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</si>
  <si>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</si>
  <si>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</si>
  <si>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</si>
  <si>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</si>
  <si>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</si>
  <si>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</si>
  <si>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</si>
  <si>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</si>
  <si>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</si>
  <si>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</si>
  <si>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</si>
  <si>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</si>
  <si>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</si>
  <si>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</si>
  <si>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</si>
  <si>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</si>
  <si>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</si>
  <si>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</si>
  <si>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</si>
  <si>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</si>
  <si>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</si>
  <si>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</si>
  <si>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</si>
  <si>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</si>
  <si>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</si>
  <si>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</si>
  <si>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</si>
  <si>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</si>
  <si>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t>Account No:</t>
    </r>
    <r>
      <rPr>
        <sz val="12"/>
        <color rgb="FF000000"/>
        <rFont val="Calibri"/>
        <family val="2"/>
        <charset val="1"/>
      </rPr>
      <t xml:space="preserve"> </t>
    </r>
  </si>
  <si>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</si>
  <si>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</si>
  <si>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</si>
  <si>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</si>
  <si>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</si>
  <si>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</si>
  <si>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</si>
  <si>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</si>
  <si>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This team member is planning to CAMP overnight.</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</si>
  <si>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</si>
  <si>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</si>
  <si>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Saturday 23rd September 2023</t>
  </si>
  <si>
    <t>Half Moon Lantern Over Manton</t>
  </si>
  <si>
    <t xml:space="preserve">     9 Hr Quest</t>
  </si>
  <si>
    <t xml:space="preserve">     4 Hr Odyssey</t>
  </si>
  <si>
    <t>For EFT payments, please include surname of one team member and “HMLOM”  in description field, e.g. Smith HMLOM</t>
  </si>
  <si>
    <t>11pm on 20/09/2023</t>
  </si>
  <si>
    <t>11pm on 18/09/2023</t>
  </si>
  <si>
    <t>EARLY BIRD ENTRY?  Must be in by 11pm on 18/09/2023: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</si>
</sst>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9"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
      <b/>
      <sz val="14"/>
      <color rgb="FF000000"/>
      <name val="Calibri"/>
      <family val="2"/>
    </font>
  </fonts>
  <fills count="17">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s>
  <borders count="1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95">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20" fillId="0" borderId="0" xfId="0" applyFont="1" applyAlignment="1">
      <alignment horizontal="left" vertical="center" wrapText="1"/>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20" fillId="0" borderId="1" xfId="0" applyFont="1" applyBorder="1" applyAlignment="1">
      <alignment horizontal="left" vertical="center"/>
    </xf>
    <xf numFmtId="0" fontId="1" fillId="0" borderId="0" xfId="0" applyFont="1" applyAlignment="1">
      <alignment horizontal="left" vertical="center"/>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2" fillId="3" borderId="7" xfId="0" applyFont="1" applyFill="1" applyBorder="1" applyAlignment="1">
      <alignment horizontal="right" vertical="center" wrapText="1"/>
    </xf>
    <xf numFmtId="0" fontId="15" fillId="3" borderId="1" xfId="0" applyFont="1" applyFill="1" applyBorder="1" applyAlignment="1">
      <alignment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1" fillId="8" borderId="13" xfId="0" applyFont="1" applyFill="1" applyBorder="1" applyAlignment="1" applyProtection="1">
      <alignment horizontal="left" vertical="center"/>
      <protection locked="0"/>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7" fillId="7" borderId="0" xfId="0" applyFont="1" applyFill="1" applyAlignment="1">
      <alignment horizontal="center" vertical="center"/>
    </xf>
    <xf numFmtId="0" fontId="18" fillId="0" borderId="0" xfId="0" applyFont="1" applyAlignment="1">
      <alignment horizontal="left" vertical="center"/>
    </xf>
    <xf numFmtId="0" fontId="38" fillId="8" borderId="2" xfId="0" applyFont="1" applyFill="1" applyBorder="1" applyAlignment="1" applyProtection="1">
      <alignment vertic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12</xdr:col>
      <xdr:colOff>676275</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editAs="oneCell">
    <xdr:from>
      <xdr:col>0</xdr:col>
      <xdr:colOff>95250</xdr:colOff>
      <xdr:row>0</xdr:row>
      <xdr:rowOff>66818</xdr:rowOff>
    </xdr:from>
    <xdr:to>
      <xdr:col>1</xdr:col>
      <xdr:colOff>1294071</xdr:colOff>
      <xdr:row>6</xdr:row>
      <xdr:rowOff>161924</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xdr:blipFill>
      <xdr:spPr>
        <a:xfrm>
          <a:off x="95250" y="66818"/>
          <a:ext cx="1894146" cy="1895331"/>
        </a:xfrm>
        <a:prstGeom prst="rect">
          <a:avLst/>
        </a:prstGeom>
        <a:ln>
          <a:noFill/>
        </a:ln>
      </xdr:spPr>
    </xdr:pic>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28576</xdr:colOff>
      <xdr:row>33</xdr:row>
      <xdr:rowOff>66277</xdr:rowOff>
    </xdr:to>
    <xdr:pic>
      <xdr:nvPicPr>
        <xdr:cNvPr id="2" name="Picture 1">
          <a:extLst>
            <a:ext uri="{FF2B5EF4-FFF2-40B4-BE49-F238E27FC236}">
              <a16:creationId xmlns:a16="http://schemas.microsoft.com/office/drawing/2014/main" id="{38865F91-A054-4F08-B2FA-DF62FA7B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7343776" cy="5971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84" zoomScaleNormal="84" workbookViewId="0">
      <selection activeCell="B11" sqref="B11"/>
    </sheetView>
  </sheetViews>
  <sheetFormatPr defaultColWidth="10.42578125" defaultRowHeight="15" x14ac:dyDescent="0.2"/>
  <cols>
    <col min="1" max="1" width="10.42578125" style="2"/>
    <col min="2" max="2" width="20.140625" style="2" customWidth="1"/>
    <col min="3" max="4" width="10.42578125" style="2" customWidth="1"/>
    <col min="5" max="7" width="10.42578125" style="2"/>
    <col min="8" max="8" width="20.140625" style="2" customWidth="1"/>
    <col min="9" max="9" width="39.5703125" style="2" customWidth="1"/>
    <col min="10" max="13" width="10.42578125" style="2"/>
    <col min="14" max="14" width="1.140625" style="2" customWidth="1"/>
    <col min="15" max="15" width="29.5703125" style="43" customWidth="1"/>
    <col min="16" max="16" width="1.140625" style="2" customWidth="1"/>
    <col min="17" max="17" width="29.5703125" style="43" customWidth="1"/>
    <col min="18" max="1025" width="10.42578125" style="2"/>
    <col min="1026" max="16384" width="10.42578125" style="1"/>
  </cols>
  <sheetData>
    <row r="1" spans="1:17" ht="24.95" customHeight="1" x14ac:dyDescent="0.25">
      <c r="A1" s="1"/>
      <c r="B1" s="1"/>
      <c r="C1" s="90" t="s">
        <v>0</v>
      </c>
      <c r="D1" s="90"/>
      <c r="E1" s="90"/>
      <c r="F1" s="90"/>
      <c r="G1" s="90"/>
      <c r="H1" s="90"/>
      <c r="I1" s="1"/>
      <c r="J1" s="1"/>
      <c r="K1" s="1"/>
      <c r="L1" s="1"/>
      <c r="M1" s="1"/>
      <c r="N1" s="1"/>
      <c r="O1"/>
      <c r="Q1"/>
    </row>
    <row r="2" spans="1:17" ht="24.95" customHeight="1" x14ac:dyDescent="0.25">
      <c r="A2" s="1"/>
      <c r="B2" s="1"/>
      <c r="C2" s="91" t="s">
        <v>77</v>
      </c>
      <c r="D2" s="91"/>
      <c r="E2" s="91"/>
      <c r="F2" s="91"/>
      <c r="G2" s="91"/>
      <c r="H2" s="91"/>
      <c r="I2" s="1"/>
      <c r="J2" s="1"/>
      <c r="K2" s="1"/>
      <c r="L2" s="1"/>
      <c r="M2" s="1"/>
      <c r="N2" s="1"/>
      <c r="O2"/>
      <c r="Q2"/>
    </row>
    <row r="3" spans="1:17" ht="24.95" customHeight="1" x14ac:dyDescent="0.25">
      <c r="A3" s="1"/>
      <c r="B3" s="1"/>
      <c r="C3" s="93" t="s">
        <v>78</v>
      </c>
      <c r="D3" s="93"/>
      <c r="E3" s="93"/>
      <c r="F3" s="93"/>
      <c r="G3" s="93"/>
      <c r="H3" s="93"/>
      <c r="I3" s="93"/>
      <c r="J3" s="1"/>
      <c r="K3" s="1"/>
      <c r="L3" s="1"/>
      <c r="M3" s="1"/>
      <c r="N3" s="1"/>
      <c r="O3"/>
      <c r="Q3"/>
    </row>
    <row r="4" spans="1:17" ht="24.95" customHeight="1" x14ac:dyDescent="0.25">
      <c r="A4" s="1"/>
      <c r="B4" s="1"/>
      <c r="C4" s="13" t="s">
        <v>79</v>
      </c>
      <c r="D4" s="13"/>
      <c r="E4" s="13"/>
      <c r="F4" s="13"/>
      <c r="G4" s="13"/>
      <c r="H4" s="13"/>
      <c r="I4" s="14"/>
      <c r="J4" s="1"/>
      <c r="K4" s="1"/>
      <c r="L4" s="1"/>
      <c r="M4" s="1"/>
      <c r="N4" s="1"/>
      <c r="O4" s="50" t="s">
        <v>71</v>
      </c>
      <c r="Q4" s="46" t="s">
        <v>73</v>
      </c>
    </row>
    <row r="5" spans="1:17" ht="24.95" customHeight="1" x14ac:dyDescent="0.25">
      <c r="A5" s="1"/>
      <c r="B5" s="1"/>
      <c r="C5" s="92" t="s">
        <v>76</v>
      </c>
      <c r="D5" s="92"/>
      <c r="E5" s="92"/>
      <c r="F5" s="92"/>
      <c r="G5" s="92"/>
      <c r="H5" s="92"/>
      <c r="I5" s="1"/>
      <c r="J5" s="1"/>
      <c r="K5" s="1"/>
      <c r="L5" s="1"/>
      <c r="M5" s="1"/>
      <c r="N5" s="1"/>
      <c r="O5" s="50"/>
      <c r="Q5" s="46"/>
    </row>
    <row r="6" spans="1:17" ht="18" customHeight="1" x14ac:dyDescent="0.25">
      <c r="A6" s="1"/>
      <c r="B6" s="1"/>
      <c r="C6" s="48" t="s">
        <v>75</v>
      </c>
      <c r="D6" s="48"/>
      <c r="E6" s="48"/>
      <c r="F6" s="48"/>
      <c r="G6" s="48"/>
      <c r="H6" s="49"/>
      <c r="I6" s="88" t="s">
        <v>83</v>
      </c>
      <c r="J6" s="89"/>
      <c r="K6" s="89"/>
      <c r="L6" s="89"/>
      <c r="M6" s="30" t="s">
        <v>61</v>
      </c>
      <c r="N6" s="1"/>
      <c r="O6" s="50"/>
      <c r="Q6" s="46"/>
    </row>
    <row r="7" spans="1:17" ht="18" customHeight="1" x14ac:dyDescent="0.25">
      <c r="A7" s="1"/>
      <c r="B7" s="1"/>
      <c r="C7" s="48" t="s">
        <v>74</v>
      </c>
      <c r="D7" s="48"/>
      <c r="E7" s="48"/>
      <c r="F7" s="48"/>
      <c r="G7" s="48"/>
      <c r="H7" s="49"/>
      <c r="I7" s="4" t="s">
        <v>1</v>
      </c>
      <c r="J7" s="94"/>
      <c r="K7" s="94"/>
      <c r="L7" s="94"/>
      <c r="M7" s="94"/>
      <c r="N7" s="1"/>
      <c r="O7" s="50"/>
      <c r="Q7" s="46"/>
    </row>
    <row r="8" spans="1:17" ht="18" customHeight="1" x14ac:dyDescent="0.3">
      <c r="A8" s="1"/>
      <c r="B8" s="1"/>
      <c r="C8" s="65" t="s">
        <v>49</v>
      </c>
      <c r="D8" s="66"/>
      <c r="E8" s="66"/>
      <c r="F8" s="66"/>
      <c r="G8" s="66"/>
      <c r="H8" s="67"/>
      <c r="I8" s="4" t="s">
        <v>2</v>
      </c>
      <c r="J8" s="62" t="str">
        <f>IF(C68&gt;0,IF(C69&gt;0,"Mixed","Male"),IF(C69=0,"","Female"))</f>
        <v/>
      </c>
      <c r="K8" s="62"/>
      <c r="L8" s="62"/>
      <c r="M8" s="62"/>
      <c r="N8" s="1"/>
      <c r="O8" s="50"/>
      <c r="Q8" s="46"/>
    </row>
    <row r="9" spans="1:17" ht="18" customHeight="1" x14ac:dyDescent="0.25">
      <c r="A9" s="1"/>
      <c r="B9" s="1"/>
      <c r="C9" s="1"/>
      <c r="D9" s="1"/>
      <c r="E9" s="1"/>
      <c r="F9" s="1"/>
      <c r="G9" s="1"/>
      <c r="H9" s="1"/>
      <c r="I9" s="4" t="s">
        <v>3</v>
      </c>
      <c r="J9" s="34" t="str">
        <f>IF(J69=1,I69,"")</f>
        <v/>
      </c>
      <c r="K9" s="63" t="str">
        <f>IF(SUM(J11:J15)&gt;0,IF(J68=1,I68,IF(J71=1,I71,IF(J72=1,I72,IF(J73=1,I73,I70)))),"")</f>
        <v/>
      </c>
      <c r="L9" s="63"/>
      <c r="M9" s="63"/>
      <c r="N9" s="1"/>
      <c r="O9" s="50"/>
      <c r="Q9" s="46"/>
    </row>
    <row r="10" spans="1:17" ht="18" customHeight="1" x14ac:dyDescent="0.25">
      <c r="A10" s="1"/>
      <c r="B10" s="33" t="s">
        <v>4</v>
      </c>
      <c r="C10" s="64" t="s">
        <v>5</v>
      </c>
      <c r="D10" s="64"/>
      <c r="E10" s="64" t="s">
        <v>6</v>
      </c>
      <c r="F10" s="64"/>
      <c r="G10" s="64"/>
      <c r="H10" s="33" t="s">
        <v>7</v>
      </c>
      <c r="I10" s="33" t="s">
        <v>8</v>
      </c>
      <c r="J10" s="33" t="s">
        <v>9</v>
      </c>
      <c r="K10" s="33" t="s">
        <v>10</v>
      </c>
      <c r="L10" s="33" t="s">
        <v>50</v>
      </c>
      <c r="M10" s="33" t="s">
        <v>11</v>
      </c>
      <c r="N10" s="1"/>
      <c r="O10" s="51"/>
      <c r="Q10" s="47"/>
    </row>
    <row r="11" spans="1:17" ht="18" customHeight="1" x14ac:dyDescent="0.25">
      <c r="A11" s="1"/>
      <c r="B11" s="9"/>
      <c r="C11" s="59"/>
      <c r="D11" s="60"/>
      <c r="E11" s="59"/>
      <c r="F11" s="87"/>
      <c r="G11" s="60"/>
      <c r="H11" s="5"/>
      <c r="I11" s="6"/>
      <c r="J11" s="6"/>
      <c r="K11" s="6"/>
      <c r="L11" s="35" t="s">
        <v>62</v>
      </c>
      <c r="M11" s="7" t="str">
        <f>IF(J11&lt;&gt;0,(IF(J11&lt;5,0,IF(J11&lt;14,5,IF(J11&lt;18,F$20,IF(J11&lt;65,B$20,IF(J11&gt;64,C$20,B$20))))))+(IF(L11="Yes",F$23,0)),"")</f>
        <v/>
      </c>
      <c r="N11" s="1"/>
      <c r="O11" s="42" t="s">
        <v>62</v>
      </c>
      <c r="Q11" s="42"/>
    </row>
    <row r="12" spans="1:17" ht="18" customHeight="1" x14ac:dyDescent="0.25">
      <c r="A12" s="1"/>
      <c r="B12" s="9"/>
      <c r="C12" s="59"/>
      <c r="D12" s="60"/>
      <c r="E12" s="59"/>
      <c r="F12" s="87"/>
      <c r="G12" s="60"/>
      <c r="H12" s="5"/>
      <c r="I12" s="6"/>
      <c r="J12" s="6"/>
      <c r="K12" s="6"/>
      <c r="L12" s="35" t="s">
        <v>62</v>
      </c>
      <c r="M12" s="7" t="str">
        <f>IF(J12&lt;&gt;0,(IF(J12&lt;5,0,IF(J12&lt;14,5,IF(J12&lt;18,F$20,IF(J12&lt;65,B$20,IF(J12&gt;64,C$20,B$20))))))+(IF(L12="Yes",F$23,0)),"")</f>
        <v/>
      </c>
      <c r="N12" s="1"/>
      <c r="O12" s="42" t="s">
        <v>62</v>
      </c>
      <c r="Q12" s="42"/>
    </row>
    <row r="13" spans="1:17" ht="18" customHeight="1" x14ac:dyDescent="0.25">
      <c r="A13" s="1"/>
      <c r="B13" s="9"/>
      <c r="C13" s="61"/>
      <c r="D13" s="61"/>
      <c r="E13" s="61"/>
      <c r="F13" s="61"/>
      <c r="G13" s="61"/>
      <c r="H13" s="5"/>
      <c r="I13" s="6"/>
      <c r="J13" s="6"/>
      <c r="K13" s="6"/>
      <c r="L13" s="35" t="s">
        <v>62</v>
      </c>
      <c r="M13" s="7" t="str">
        <f>IF(J13&lt;&gt;0,(IF(J13&lt;5,0,IF(J13&lt;14,5,IF(J13&lt;18,F$20,IF(J13&lt;65,B$20,IF(J13&gt;64,C$20,B$20))))))+(IF(L13="Yes",F$23,0)),"")</f>
        <v/>
      </c>
      <c r="N13" s="1"/>
      <c r="O13" s="42" t="s">
        <v>62</v>
      </c>
      <c r="Q13" s="42"/>
    </row>
    <row r="14" spans="1:17" ht="18" customHeight="1" x14ac:dyDescent="0.25">
      <c r="A14" s="1"/>
      <c r="B14" s="9"/>
      <c r="C14" s="61"/>
      <c r="D14" s="61"/>
      <c r="E14" s="61"/>
      <c r="F14" s="61"/>
      <c r="G14" s="61"/>
      <c r="H14" s="5"/>
      <c r="I14" s="6"/>
      <c r="J14" s="6"/>
      <c r="K14" s="6"/>
      <c r="L14" s="35" t="s">
        <v>62</v>
      </c>
      <c r="M14" s="7" t="str">
        <f>IF(J14&lt;&gt;0,(IF(J14&lt;5,0,IF(J14&lt;14,5,IF(J14&lt;18,F$20,IF(J14&lt;65,B$20,IF(J14&gt;64,C$20,B$20))))))+(IF(L14="Yes",F$23,0)),"")</f>
        <v/>
      </c>
      <c r="N14" s="1"/>
      <c r="O14" s="42" t="s">
        <v>62</v>
      </c>
      <c r="Q14" s="42"/>
    </row>
    <row r="15" spans="1:17" ht="18" customHeight="1" x14ac:dyDescent="0.25">
      <c r="A15" s="1"/>
      <c r="B15" s="9"/>
      <c r="C15" s="61"/>
      <c r="D15" s="61"/>
      <c r="E15" s="61"/>
      <c r="F15" s="61"/>
      <c r="G15" s="61"/>
      <c r="H15" s="5"/>
      <c r="I15" s="6"/>
      <c r="J15" s="6"/>
      <c r="K15" s="6"/>
      <c r="L15" s="35" t="s">
        <v>62</v>
      </c>
      <c r="M15" s="7" t="str">
        <f>IF(J15&lt;&gt;0,(IF(J15&lt;5,0,IF(J15&lt;14,5,IF(J15&lt;18,F$20,IF(J15&lt;65,B$20,IF(J15&gt;64,C$20,B$20))))))+(IF(L15="Yes",F$23,0)),"")</f>
        <v/>
      </c>
      <c r="N15" s="1"/>
      <c r="O15" s="42" t="s">
        <v>62</v>
      </c>
      <c r="Q15" s="42"/>
    </row>
    <row r="16" spans="1:17" ht="18" customHeight="1" x14ac:dyDescent="0.25">
      <c r="A16" s="1"/>
      <c r="B16" s="1"/>
      <c r="C16" s="1"/>
      <c r="D16" s="1"/>
      <c r="E16" s="1"/>
      <c r="F16" s="1"/>
      <c r="G16" s="1"/>
      <c r="H16" s="1"/>
      <c r="I16" s="1"/>
      <c r="J16" s="1"/>
      <c r="K16" s="58" t="s">
        <v>12</v>
      </c>
      <c r="L16" s="58"/>
      <c r="M16" s="8">
        <f>SUM(M11:M15)</f>
        <v>0</v>
      </c>
      <c r="N16" s="1"/>
      <c r="O16" s="52" t="s">
        <v>72</v>
      </c>
      <c r="Q16" s="2"/>
    </row>
    <row r="17" spans="1:17" ht="18" customHeight="1" x14ac:dyDescent="0.25">
      <c r="A17" s="1"/>
      <c r="B17" s="68" t="str">
        <f>_xlfn.CONCAT("Entry Fees - Early Bird applies until ",TEXT(J33,"dd-mm-yyyy"))</f>
        <v>Entry Fees - Early Bird applies until 11pm on 18/09/2023</v>
      </c>
      <c r="C17" s="68"/>
      <c r="D17" s="68"/>
      <c r="E17" s="68"/>
      <c r="F17" s="68"/>
      <c r="G17" s="68"/>
      <c r="H17" s="1"/>
      <c r="I17" s="1"/>
      <c r="J17" s="1"/>
      <c r="K17" s="1"/>
      <c r="L17" s="1"/>
      <c r="M17" s="1"/>
      <c r="N17" s="1"/>
      <c r="O17" s="53"/>
      <c r="Q17" s="2"/>
    </row>
    <row r="18" spans="1:17" ht="18" customHeight="1" x14ac:dyDescent="0.25">
      <c r="A18" s="1"/>
      <c r="B18" s="75" t="s">
        <v>69</v>
      </c>
      <c r="C18" s="76" t="s">
        <v>66</v>
      </c>
      <c r="D18" s="77" t="s">
        <v>13</v>
      </c>
      <c r="E18" s="77"/>
      <c r="F18" s="77"/>
      <c r="G18" s="15"/>
      <c r="H18" s="1"/>
      <c r="I18" s="78" t="s">
        <v>14</v>
      </c>
      <c r="J18" s="78"/>
      <c r="K18" s="78"/>
      <c r="L18" s="78"/>
      <c r="M18" s="31" t="s">
        <v>62</v>
      </c>
      <c r="N18" s="1"/>
      <c r="O18" s="53"/>
      <c r="Q18" s="2"/>
    </row>
    <row r="19" spans="1:17" ht="18" customHeight="1" x14ac:dyDescent="0.25">
      <c r="A19" s="1"/>
      <c r="B19" s="75"/>
      <c r="C19" s="76"/>
      <c r="D19" s="16" t="s">
        <v>15</v>
      </c>
      <c r="E19" s="16" t="s">
        <v>16</v>
      </c>
      <c r="F19" s="16" t="s">
        <v>17</v>
      </c>
      <c r="G19" s="17"/>
      <c r="H19" s="1"/>
      <c r="I19" s="1"/>
      <c r="J19" s="1"/>
      <c r="K19" s="1"/>
      <c r="L19" s="1"/>
      <c r="M19" s="1"/>
      <c r="N19" s="1"/>
      <c r="O19"/>
      <c r="Q19"/>
    </row>
    <row r="20" spans="1:17" ht="18" customHeight="1" x14ac:dyDescent="0.25">
      <c r="A20" s="1"/>
      <c r="B20" s="22">
        <f>IF($M6="Yes",B21,B22)</f>
        <v>45</v>
      </c>
      <c r="C20" s="22">
        <f>IF($M6="Yes",C21,C22)</f>
        <v>35</v>
      </c>
      <c r="D20" s="22" t="str">
        <f>IF($M6="Yes",D21,D22)</f>
        <v>Free</v>
      </c>
      <c r="E20" s="22">
        <f>IF($M6="Yes",E21,E22)</f>
        <v>5</v>
      </c>
      <c r="F20" s="22">
        <f>IF($M6="Yes",F21,F22)</f>
        <v>20</v>
      </c>
      <c r="G20" s="23"/>
      <c r="H20" s="1"/>
      <c r="I20" s="1"/>
      <c r="J20" s="1"/>
      <c r="K20" s="1"/>
      <c r="L20" s="1"/>
      <c r="M20" s="1"/>
      <c r="N20" s="1"/>
      <c r="O20"/>
      <c r="Q20"/>
    </row>
    <row r="21" spans="1:17" ht="18" customHeight="1" x14ac:dyDescent="0.25">
      <c r="A21" s="1"/>
      <c r="B21" s="26">
        <v>45</v>
      </c>
      <c r="C21" s="26">
        <v>35</v>
      </c>
      <c r="D21" s="26" t="s">
        <v>18</v>
      </c>
      <c r="E21" s="26">
        <v>5</v>
      </c>
      <c r="F21" s="27">
        <v>20</v>
      </c>
      <c r="G21" s="24" t="s">
        <v>67</v>
      </c>
      <c r="H21" s="1"/>
      <c r="I21" s="79"/>
      <c r="J21" s="79"/>
      <c r="K21" s="79"/>
      <c r="L21" s="79"/>
      <c r="N21" s="1"/>
      <c r="O21"/>
      <c r="Q21"/>
    </row>
    <row r="22" spans="1:17" ht="18" customHeight="1" x14ac:dyDescent="0.25">
      <c r="A22" s="1"/>
      <c r="B22" s="28">
        <v>55</v>
      </c>
      <c r="C22" s="28">
        <v>45</v>
      </c>
      <c r="D22" s="28" t="s">
        <v>18</v>
      </c>
      <c r="E22" s="28">
        <v>10</v>
      </c>
      <c r="F22" s="29">
        <v>25</v>
      </c>
      <c r="G22" s="25" t="s">
        <v>48</v>
      </c>
      <c r="H22" s="1"/>
      <c r="I22" s="1"/>
      <c r="J22" s="1"/>
      <c r="K22" s="1"/>
      <c r="L22" s="1"/>
      <c r="M22" s="1"/>
      <c r="N22" s="1"/>
      <c r="O22"/>
      <c r="Q22"/>
    </row>
    <row r="23" spans="1:17" ht="18" customHeight="1" x14ac:dyDescent="0.25">
      <c r="A23" s="1"/>
      <c r="B23" s="80"/>
      <c r="C23" s="80"/>
      <c r="D23" s="80"/>
      <c r="E23" s="80"/>
      <c r="F23" s="18"/>
      <c r="G23" s="19"/>
      <c r="H23" s="1"/>
      <c r="I23" s="78" t="s">
        <v>19</v>
      </c>
      <c r="J23" s="78"/>
      <c r="K23" s="78"/>
      <c r="L23" s="78"/>
      <c r="M23" s="32" t="s">
        <v>63</v>
      </c>
      <c r="N23" s="1"/>
      <c r="O23"/>
      <c r="Q23"/>
    </row>
    <row r="24" spans="1:17" ht="18" customHeight="1" x14ac:dyDescent="0.25">
      <c r="A24" s="1"/>
      <c r="B24" s="1"/>
      <c r="C24" s="1"/>
      <c r="D24" s="1"/>
      <c r="E24" s="1"/>
      <c r="F24" s="1"/>
      <c r="G24" s="1"/>
      <c r="H24" s="1"/>
      <c r="I24" s="1"/>
      <c r="J24" s="1"/>
      <c r="K24" s="1"/>
      <c r="L24" s="1"/>
      <c r="M24" s="1"/>
      <c r="N24" s="1"/>
      <c r="O24"/>
      <c r="Q24"/>
    </row>
    <row r="25" spans="1:17" ht="18" customHeight="1" x14ac:dyDescent="0.25">
      <c r="A25" s="1"/>
      <c r="B25" s="21" t="s">
        <v>20</v>
      </c>
      <c r="C25" s="1"/>
      <c r="D25" s="1"/>
      <c r="E25" s="1"/>
      <c r="F25" s="1"/>
      <c r="G25" s="1"/>
      <c r="H25" s="1"/>
      <c r="I25" s="1"/>
      <c r="J25" s="81" t="s">
        <v>21</v>
      </c>
      <c r="K25" s="81"/>
      <c r="L25" s="81"/>
      <c r="M25" s="81"/>
      <c r="N25" s="1"/>
      <c r="O25"/>
      <c r="Q25"/>
    </row>
    <row r="26" spans="1:17" ht="18" customHeight="1" x14ac:dyDescent="0.25">
      <c r="A26" s="10" t="s">
        <v>58</v>
      </c>
      <c r="B26" s="57" t="s">
        <v>59</v>
      </c>
      <c r="C26" s="57"/>
      <c r="D26" s="57"/>
      <c r="E26" s="57"/>
      <c r="F26" s="57"/>
      <c r="G26" s="57"/>
      <c r="H26" s="57"/>
      <c r="I26" s="20"/>
      <c r="J26" s="54" t="s">
        <v>65</v>
      </c>
      <c r="K26" s="55"/>
      <c r="L26" s="55"/>
      <c r="M26" s="56"/>
      <c r="N26" s="1"/>
      <c r="O26"/>
      <c r="Q26"/>
    </row>
    <row r="27" spans="1:17" ht="18" customHeight="1" x14ac:dyDescent="0.25">
      <c r="A27" s="10" t="s">
        <v>58</v>
      </c>
      <c r="B27" s="57" t="s">
        <v>68</v>
      </c>
      <c r="C27" s="57"/>
      <c r="D27" s="57"/>
      <c r="E27" s="57"/>
      <c r="F27" s="57"/>
      <c r="G27" s="57"/>
      <c r="H27" s="57"/>
      <c r="I27" s="20"/>
      <c r="J27" s="82" t="s">
        <v>22</v>
      </c>
      <c r="K27" s="82"/>
      <c r="L27" s="83" t="s">
        <v>23</v>
      </c>
      <c r="M27" s="83"/>
      <c r="N27" s="1"/>
      <c r="O27"/>
      <c r="Q27"/>
    </row>
    <row r="28" spans="1:17" ht="18" customHeight="1" x14ac:dyDescent="0.25">
      <c r="A28" s="10" t="s">
        <v>58</v>
      </c>
      <c r="B28" s="57" t="s">
        <v>55</v>
      </c>
      <c r="C28" s="57"/>
      <c r="D28" s="57"/>
      <c r="E28" s="57"/>
      <c r="F28" s="57"/>
      <c r="G28" s="57"/>
      <c r="H28" s="57"/>
      <c r="I28" s="20"/>
      <c r="J28" s="82" t="s">
        <v>64</v>
      </c>
      <c r="K28" s="82"/>
      <c r="L28" s="83" t="s">
        <v>24</v>
      </c>
      <c r="M28" s="83"/>
      <c r="N28" s="1"/>
      <c r="O28"/>
      <c r="Q28"/>
    </row>
    <row r="29" spans="1:17" ht="18" customHeight="1" x14ac:dyDescent="0.25">
      <c r="A29" s="10" t="s">
        <v>58</v>
      </c>
      <c r="B29" s="69" t="s">
        <v>56</v>
      </c>
      <c r="C29" s="69"/>
      <c r="D29" s="69"/>
      <c r="E29" s="69"/>
      <c r="F29" s="69"/>
      <c r="G29" s="69"/>
      <c r="H29" s="69"/>
      <c r="I29" s="20"/>
      <c r="J29" s="84" t="s">
        <v>80</v>
      </c>
      <c r="K29" s="84"/>
      <c r="L29" s="84"/>
      <c r="M29" s="84"/>
      <c r="N29" s="1"/>
      <c r="O29"/>
      <c r="Q29"/>
    </row>
    <row r="30" spans="1:17" ht="18" customHeight="1" x14ac:dyDescent="0.25">
      <c r="A30" s="1"/>
      <c r="B30" s="69" t="s">
        <v>53</v>
      </c>
      <c r="C30" s="69"/>
      <c r="D30" s="69"/>
      <c r="E30" s="69"/>
      <c r="F30" s="69"/>
      <c r="G30" s="69"/>
      <c r="H30" s="69"/>
      <c r="I30" s="20"/>
      <c r="J30" s="84"/>
      <c r="K30" s="84"/>
      <c r="L30" s="84"/>
      <c r="M30" s="84"/>
      <c r="N30" s="1"/>
      <c r="O30"/>
      <c r="Q30"/>
    </row>
    <row r="31" spans="1:17" ht="18" customHeight="1" x14ac:dyDescent="0.25">
      <c r="A31" s="1"/>
      <c r="B31" s="69" t="s">
        <v>54</v>
      </c>
      <c r="C31" s="69"/>
      <c r="D31" s="69"/>
      <c r="E31" s="69"/>
      <c r="F31" s="69"/>
      <c r="G31" s="69"/>
      <c r="H31" s="69"/>
      <c r="I31" s="20"/>
      <c r="J31" s="84"/>
      <c r="K31" s="84"/>
      <c r="L31" s="84"/>
      <c r="M31" s="84"/>
      <c r="N31" s="1"/>
      <c r="O31"/>
      <c r="Q31"/>
    </row>
    <row r="32" spans="1:17" ht="18" customHeight="1" x14ac:dyDescent="0.25">
      <c r="A32" s="10" t="s">
        <v>58</v>
      </c>
      <c r="B32" s="57" t="s">
        <v>57</v>
      </c>
      <c r="C32" s="57"/>
      <c r="D32" s="57"/>
      <c r="E32" s="57"/>
      <c r="F32" s="57"/>
      <c r="G32" s="57"/>
      <c r="H32" s="57"/>
      <c r="I32" s="57"/>
      <c r="J32" s="85"/>
      <c r="K32" s="85"/>
      <c r="L32" s="85"/>
      <c r="M32" s="11"/>
      <c r="N32" s="1"/>
      <c r="O32"/>
      <c r="Q32"/>
    </row>
    <row r="33" spans="1:17" ht="18" customHeight="1" x14ac:dyDescent="0.25">
      <c r="A33" s="10" t="s">
        <v>58</v>
      </c>
      <c r="B33" s="57" t="s">
        <v>60</v>
      </c>
      <c r="C33" s="57"/>
      <c r="D33" s="57"/>
      <c r="E33" s="57"/>
      <c r="F33" s="57"/>
      <c r="G33" s="57"/>
      <c r="H33" s="72"/>
      <c r="I33" s="41" t="s">
        <v>70</v>
      </c>
      <c r="J33" s="71" t="s">
        <v>82</v>
      </c>
      <c r="K33" s="71"/>
      <c r="L33" s="71"/>
      <c r="M33" s="71"/>
      <c r="N33" s="1"/>
      <c r="O33"/>
      <c r="Q33"/>
    </row>
    <row r="34" spans="1:17" ht="18" customHeight="1" x14ac:dyDescent="0.25">
      <c r="B34" s="73"/>
      <c r="C34" s="73"/>
      <c r="D34" s="73"/>
      <c r="E34" s="73"/>
      <c r="F34" s="73"/>
      <c r="G34" s="73"/>
      <c r="H34" s="73"/>
      <c r="I34" s="40" t="s">
        <v>51</v>
      </c>
      <c r="J34" s="86" t="s">
        <v>81</v>
      </c>
      <c r="K34" s="86"/>
      <c r="L34" s="86"/>
      <c r="M34" s="86"/>
      <c r="N34" s="1"/>
      <c r="O34"/>
      <c r="Q34"/>
    </row>
    <row r="35" spans="1:17" ht="12" customHeight="1" x14ac:dyDescent="0.2">
      <c r="A35" s="10"/>
      <c r="B35" s="73"/>
      <c r="C35" s="73"/>
      <c r="D35" s="73"/>
      <c r="E35" s="73"/>
      <c r="F35" s="73"/>
      <c r="G35" s="73"/>
      <c r="H35" s="73"/>
      <c r="I35" s="70"/>
      <c r="J35" s="70"/>
      <c r="K35" s="70"/>
      <c r="L35" s="70"/>
      <c r="M35" s="70"/>
      <c r="N35" s="1"/>
    </row>
    <row r="36" spans="1:17" ht="18" customHeight="1" x14ac:dyDescent="0.25">
      <c r="A36" s="74" t="s">
        <v>52</v>
      </c>
      <c r="B36" s="74"/>
      <c r="C36" s="74"/>
      <c r="D36" s="74"/>
      <c r="E36" s="74"/>
      <c r="F36" s="74"/>
      <c r="G36" s="74"/>
      <c r="H36" s="74"/>
      <c r="I36" s="74"/>
      <c r="J36" s="74"/>
      <c r="K36" s="74"/>
      <c r="L36" s="74"/>
      <c r="M36" s="74"/>
      <c r="O36"/>
      <c r="Q36"/>
    </row>
    <row r="37" spans="1:17" x14ac:dyDescent="0.2">
      <c r="A37" s="1"/>
      <c r="B37" s="1"/>
      <c r="C37" s="1"/>
      <c r="D37" s="1"/>
      <c r="E37" s="1"/>
      <c r="F37" s="1"/>
      <c r="G37" s="1"/>
      <c r="H37" s="1"/>
      <c r="I37" s="1"/>
      <c r="J37" s="1"/>
      <c r="K37" s="1"/>
      <c r="L37" s="1"/>
      <c r="M37" s="1"/>
      <c r="N37" s="1"/>
      <c r="O37" s="44"/>
      <c r="Q37" s="44"/>
    </row>
    <row r="38" spans="1:17" x14ac:dyDescent="0.2">
      <c r="A38" s="3"/>
      <c r="B38" s="3"/>
      <c r="C38" s="3"/>
      <c r="D38" s="3"/>
      <c r="E38" s="3"/>
      <c r="F38" s="3"/>
      <c r="G38" s="3"/>
      <c r="H38" s="3"/>
      <c r="I38" s="3"/>
      <c r="J38" s="3"/>
      <c r="K38" s="3"/>
      <c r="L38" s="3"/>
      <c r="M38" s="3"/>
      <c r="N38" s="3"/>
      <c r="O38" s="44"/>
      <c r="Q38" s="44"/>
    </row>
    <row r="39" spans="1:17" x14ac:dyDescent="0.2">
      <c r="A39" s="3"/>
      <c r="B39" s="3"/>
      <c r="C39" s="3"/>
      <c r="D39" s="3"/>
      <c r="E39" s="3"/>
      <c r="F39" s="3"/>
      <c r="G39" s="3"/>
      <c r="H39" s="3"/>
      <c r="I39" s="3"/>
      <c r="J39" s="3"/>
      <c r="K39" s="3"/>
      <c r="L39" s="3"/>
      <c r="M39" s="3"/>
      <c r="N39" s="3"/>
      <c r="O39" s="44"/>
      <c r="Q39" s="44"/>
    </row>
    <row r="40" spans="1:17" ht="15" customHeight="1" x14ac:dyDescent="0.2">
      <c r="A40" s="3"/>
      <c r="B40" s="3"/>
      <c r="C40" s="3"/>
      <c r="D40" s="3"/>
      <c r="E40" s="3"/>
      <c r="F40" s="3"/>
      <c r="G40" s="3"/>
      <c r="H40" s="3"/>
      <c r="I40" s="3"/>
      <c r="J40" s="3"/>
      <c r="K40" s="3"/>
      <c r="L40" s="3"/>
      <c r="M40" s="3"/>
      <c r="N40" s="3"/>
      <c r="O40" s="44"/>
      <c r="Q40" s="44"/>
    </row>
    <row r="41" spans="1:17" x14ac:dyDescent="0.25">
      <c r="A41" s="3"/>
      <c r="B41" s="3"/>
      <c r="C41" s="3"/>
      <c r="D41" s="3"/>
      <c r="E41" s="3"/>
      <c r="F41" s="3"/>
      <c r="G41" s="3"/>
      <c r="H41" s="12"/>
      <c r="I41" s="12"/>
      <c r="J41" s="12"/>
      <c r="K41" s="12"/>
      <c r="L41" s="12"/>
      <c r="M41" s="12"/>
      <c r="N41" s="12"/>
      <c r="O41" s="45"/>
      <c r="Q41" s="45"/>
    </row>
    <row r="42" spans="1:17" x14ac:dyDescent="0.25">
      <c r="A42" s="3"/>
      <c r="B42" s="3"/>
      <c r="C42" s="3"/>
      <c r="D42" s="3"/>
      <c r="E42" s="3"/>
      <c r="F42" s="3"/>
      <c r="G42" s="3"/>
      <c r="H42" s="12"/>
      <c r="I42" s="12"/>
      <c r="J42" s="12"/>
      <c r="K42" s="12"/>
      <c r="L42" s="12"/>
      <c r="M42" s="12"/>
      <c r="N42" s="12"/>
      <c r="O42" s="45"/>
      <c r="Q42" s="45"/>
    </row>
    <row r="43" spans="1:17" x14ac:dyDescent="0.2">
      <c r="A43" s="3"/>
      <c r="B43" s="3"/>
      <c r="C43" s="3"/>
      <c r="D43" s="3"/>
      <c r="E43" s="3"/>
      <c r="F43" s="3"/>
      <c r="G43" s="3"/>
      <c r="H43" s="3"/>
      <c r="I43" s="3"/>
      <c r="J43" s="3"/>
      <c r="K43" s="3"/>
      <c r="L43" s="3"/>
      <c r="M43" s="3"/>
      <c r="N43" s="3"/>
      <c r="O43" s="44"/>
      <c r="Q43" s="44"/>
    </row>
    <row r="44" spans="1:17" x14ac:dyDescent="0.2">
      <c r="A44" s="3"/>
      <c r="B44" s="3"/>
      <c r="C44" s="3"/>
      <c r="D44" s="3"/>
      <c r="E44" s="3"/>
      <c r="F44" s="3"/>
      <c r="G44" s="3"/>
      <c r="H44" s="3"/>
      <c r="I44" s="3"/>
      <c r="J44" s="3"/>
      <c r="K44" s="3"/>
      <c r="L44" s="3"/>
      <c r="M44" s="3"/>
      <c r="N44" s="3"/>
      <c r="O44" s="44"/>
      <c r="Q44" s="44"/>
    </row>
    <row r="45" spans="1:17" x14ac:dyDescent="0.2">
      <c r="A45" s="3"/>
      <c r="B45" s="3"/>
      <c r="C45" s="3"/>
      <c r="D45" s="3"/>
      <c r="E45" s="3"/>
      <c r="F45" s="3"/>
      <c r="G45" s="3"/>
      <c r="H45" s="3"/>
      <c r="I45" s="3"/>
      <c r="J45" s="3"/>
      <c r="K45" s="3"/>
      <c r="L45" s="3"/>
      <c r="M45" s="3"/>
      <c r="N45" s="3"/>
      <c r="O45" s="44"/>
      <c r="Q45" s="44"/>
    </row>
    <row r="46" spans="1:17" x14ac:dyDescent="0.2">
      <c r="A46" s="3"/>
      <c r="B46" s="3"/>
      <c r="C46" s="3"/>
      <c r="D46" s="3"/>
      <c r="E46" s="3"/>
      <c r="F46" s="3"/>
      <c r="G46" s="3"/>
      <c r="H46" s="3"/>
      <c r="I46" s="3"/>
      <c r="J46" s="3"/>
      <c r="K46" s="3"/>
      <c r="L46" s="3"/>
      <c r="M46" s="3"/>
      <c r="N46" s="3"/>
      <c r="O46" s="44"/>
      <c r="Q46" s="44"/>
    </row>
    <row r="47" spans="1:17" x14ac:dyDescent="0.2">
      <c r="A47" s="3"/>
      <c r="B47" s="3"/>
      <c r="C47" s="3"/>
      <c r="D47" s="3"/>
      <c r="E47" s="3"/>
      <c r="F47" s="3"/>
      <c r="G47" s="3"/>
      <c r="H47" s="3"/>
      <c r="I47" s="3"/>
      <c r="J47" s="3"/>
      <c r="K47" s="3"/>
      <c r="L47" s="3"/>
      <c r="M47" s="3"/>
      <c r="N47" s="3"/>
      <c r="O47" s="44"/>
      <c r="Q47" s="44"/>
    </row>
    <row r="48" spans="1:17" x14ac:dyDescent="0.2">
      <c r="A48" s="3"/>
      <c r="B48" s="3"/>
      <c r="C48" s="3"/>
      <c r="D48" s="3"/>
      <c r="E48" s="3"/>
      <c r="F48" s="3"/>
      <c r="G48" s="3"/>
      <c r="H48" s="3"/>
      <c r="I48" s="3"/>
      <c r="J48" s="3"/>
      <c r="K48" s="3"/>
      <c r="L48" s="3"/>
      <c r="M48" s="3"/>
      <c r="N48" s="3"/>
      <c r="O48" s="44"/>
      <c r="Q48" s="44"/>
    </row>
    <row r="49" spans="1:1025" x14ac:dyDescent="0.2">
      <c r="A49" s="3"/>
      <c r="B49" s="3"/>
      <c r="C49" s="3"/>
      <c r="D49" s="3"/>
      <c r="E49" s="3"/>
      <c r="F49" s="3"/>
      <c r="G49" s="3"/>
      <c r="H49" s="3"/>
      <c r="I49" s="3"/>
      <c r="J49" s="3"/>
      <c r="K49" s="3"/>
      <c r="L49" s="3"/>
      <c r="M49" s="3"/>
      <c r="N49" s="3"/>
      <c r="O49" s="44"/>
      <c r="Q49" s="44"/>
    </row>
    <row r="50" spans="1:1025" x14ac:dyDescent="0.2">
      <c r="A50" s="3"/>
      <c r="B50" s="3"/>
      <c r="C50" s="3"/>
      <c r="D50" s="3"/>
      <c r="E50" s="3"/>
      <c r="F50" s="3"/>
      <c r="G50" s="3"/>
      <c r="H50" s="3"/>
      <c r="I50" s="3"/>
      <c r="J50" s="3"/>
      <c r="K50" s="3"/>
      <c r="L50" s="3"/>
      <c r="M50" s="3"/>
      <c r="N50" s="3"/>
      <c r="O50" s="44"/>
      <c r="Q50" s="44"/>
    </row>
    <row r="51" spans="1:1025" x14ac:dyDescent="0.2">
      <c r="A51" s="3"/>
      <c r="B51" s="3"/>
      <c r="C51" s="3"/>
      <c r="D51" s="3"/>
      <c r="E51" s="3"/>
      <c r="F51" s="3"/>
      <c r="G51" s="3"/>
      <c r="H51" s="3"/>
      <c r="I51" s="3"/>
      <c r="J51" s="3"/>
      <c r="K51" s="3"/>
      <c r="L51" s="3"/>
      <c r="M51" s="3"/>
      <c r="N51" s="3"/>
      <c r="O51" s="44"/>
      <c r="Q51" s="44"/>
    </row>
    <row r="52" spans="1:1025" x14ac:dyDescent="0.2">
      <c r="A52" s="3"/>
      <c r="B52" s="3"/>
      <c r="C52" s="3"/>
      <c r="D52" s="3"/>
      <c r="E52" s="3"/>
      <c r="F52" s="3"/>
      <c r="G52" s="3"/>
      <c r="H52" s="3"/>
      <c r="I52" s="3"/>
      <c r="J52" s="3"/>
      <c r="K52" s="3"/>
      <c r="L52" s="3"/>
      <c r="M52" s="3"/>
      <c r="N52" s="3"/>
      <c r="O52" s="44"/>
      <c r="Q52" s="44"/>
    </row>
    <row r="53" spans="1:1025" x14ac:dyDescent="0.2">
      <c r="A53" s="3"/>
      <c r="B53" s="3"/>
      <c r="C53" s="3"/>
      <c r="D53" s="3"/>
      <c r="E53" s="3"/>
      <c r="F53" s="3"/>
      <c r="G53" s="3"/>
      <c r="H53" s="3"/>
      <c r="I53" s="3"/>
      <c r="J53" s="3"/>
      <c r="K53" s="3"/>
      <c r="L53" s="3"/>
      <c r="M53" s="3"/>
      <c r="N53" s="3"/>
      <c r="O53" s="44"/>
      <c r="Q53" s="44"/>
    </row>
    <row r="54" spans="1:1025" x14ac:dyDescent="0.2">
      <c r="A54" s="3"/>
      <c r="B54" s="3"/>
      <c r="C54" s="3"/>
      <c r="D54" s="3"/>
      <c r="E54" s="3"/>
      <c r="F54" s="3"/>
      <c r="G54" s="3"/>
      <c r="H54" s="3"/>
      <c r="I54" s="3"/>
      <c r="J54" s="3"/>
      <c r="K54" s="3"/>
      <c r="L54" s="3"/>
      <c r="M54" s="3"/>
      <c r="N54" s="3"/>
      <c r="O54" s="44"/>
      <c r="Q54" s="44"/>
    </row>
    <row r="55" spans="1:1025" x14ac:dyDescent="0.2">
      <c r="A55" s="3"/>
      <c r="B55" s="3"/>
      <c r="C55" s="3"/>
      <c r="D55" s="3"/>
      <c r="E55" s="3"/>
      <c r="F55" s="3"/>
      <c r="G55" s="3"/>
      <c r="H55" s="3"/>
      <c r="I55" s="3"/>
      <c r="J55" s="3"/>
      <c r="K55" s="3"/>
      <c r="L55" s="3"/>
      <c r="M55" s="3"/>
      <c r="N55" s="3"/>
      <c r="O55" s="44"/>
      <c r="Q55" s="44"/>
    </row>
    <row r="56" spans="1:1025" x14ac:dyDescent="0.2">
      <c r="A56" s="3"/>
      <c r="B56" s="3"/>
      <c r="C56" s="3"/>
      <c r="D56" s="3"/>
      <c r="E56" s="3"/>
      <c r="F56" s="3"/>
      <c r="G56" s="3"/>
      <c r="H56" s="3"/>
      <c r="I56" s="3"/>
      <c r="J56" s="3"/>
      <c r="K56" s="3"/>
      <c r="L56" s="3"/>
      <c r="M56" s="3"/>
      <c r="N56" s="3"/>
      <c r="O56" s="44"/>
      <c r="Q56" s="44"/>
    </row>
    <row r="57" spans="1:1025" x14ac:dyDescent="0.2">
      <c r="A57" s="3"/>
      <c r="B57" s="3"/>
      <c r="C57" s="3"/>
      <c r="D57" s="3"/>
      <c r="E57" s="3"/>
      <c r="F57" s="3"/>
      <c r="G57" s="3"/>
      <c r="H57" s="3"/>
      <c r="I57" s="3"/>
      <c r="J57" s="3"/>
      <c r="K57" s="3"/>
      <c r="L57" s="3"/>
      <c r="M57" s="3"/>
      <c r="N57" s="3"/>
      <c r="O57" s="44"/>
      <c r="Q57" s="44"/>
    </row>
    <row r="58" spans="1:1025" x14ac:dyDescent="0.2">
      <c r="A58" s="3"/>
      <c r="B58" s="3"/>
      <c r="C58" s="3"/>
      <c r="D58" s="3"/>
      <c r="E58" s="3"/>
      <c r="F58" s="3"/>
      <c r="G58" s="3"/>
      <c r="H58" s="3"/>
      <c r="I58" s="3"/>
      <c r="J58" s="3"/>
      <c r="K58" s="3"/>
      <c r="L58" s="3"/>
      <c r="M58" s="3"/>
      <c r="N58" s="3"/>
      <c r="O58" s="44"/>
      <c r="Q58" s="44"/>
    </row>
    <row r="59" spans="1:1025" x14ac:dyDescent="0.2">
      <c r="A59" s="3"/>
      <c r="B59" s="3"/>
      <c r="C59" s="3"/>
      <c r="D59" s="3"/>
      <c r="E59" s="3"/>
      <c r="F59" s="3"/>
      <c r="G59" s="3"/>
      <c r="H59" s="3"/>
      <c r="I59" s="3"/>
      <c r="J59" s="3"/>
      <c r="K59" s="3"/>
      <c r="L59" s="3"/>
      <c r="M59" s="3"/>
      <c r="N59" s="3"/>
      <c r="O59" s="44"/>
      <c r="Q59" s="44"/>
    </row>
    <row r="60" spans="1:1025" x14ac:dyDescent="0.2">
      <c r="A60" s="3"/>
      <c r="B60" s="3"/>
      <c r="C60" s="3"/>
      <c r="D60" s="3"/>
      <c r="E60" s="3"/>
      <c r="F60" s="3"/>
      <c r="G60" s="3"/>
      <c r="H60" s="3"/>
      <c r="I60" s="3"/>
      <c r="J60" s="3"/>
      <c r="K60" s="3"/>
      <c r="L60" s="3"/>
      <c r="M60" s="3"/>
      <c r="N60" s="3"/>
      <c r="O60" s="44"/>
      <c r="Q60" s="44"/>
    </row>
    <row r="61" spans="1:1025" x14ac:dyDescent="0.2">
      <c r="A61" s="3"/>
      <c r="B61" s="3"/>
      <c r="C61" s="3"/>
      <c r="D61" s="3"/>
      <c r="E61" s="3"/>
      <c r="F61" s="3"/>
      <c r="G61" s="3"/>
      <c r="H61" s="3"/>
      <c r="I61" s="3"/>
      <c r="J61" s="3"/>
      <c r="K61" s="3"/>
      <c r="L61" s="3"/>
      <c r="M61" s="3"/>
      <c r="N61" s="3"/>
      <c r="O61" s="44"/>
      <c r="Q61" s="44"/>
    </row>
    <row r="62" spans="1:1025" x14ac:dyDescent="0.2">
      <c r="A62" s="3"/>
      <c r="B62" s="3"/>
      <c r="C62" s="3"/>
      <c r="D62" s="3"/>
      <c r="E62" s="3"/>
      <c r="F62" s="3"/>
      <c r="G62" s="3"/>
      <c r="H62" s="3"/>
      <c r="I62" s="3"/>
      <c r="J62" s="3"/>
      <c r="K62" s="3"/>
      <c r="L62" s="3"/>
      <c r="M62" s="3"/>
      <c r="N62" s="3"/>
      <c r="O62" s="44"/>
      <c r="Q62" s="44"/>
    </row>
    <row r="63" spans="1:1025" x14ac:dyDescent="0.2">
      <c r="A63" s="3"/>
      <c r="B63" s="3"/>
      <c r="C63" s="3"/>
      <c r="D63" s="3"/>
      <c r="E63" s="3"/>
      <c r="F63" s="3"/>
      <c r="G63" s="3"/>
      <c r="H63" s="3"/>
      <c r="I63" s="3"/>
      <c r="J63" s="3"/>
      <c r="K63" s="3"/>
      <c r="L63" s="3"/>
      <c r="M63" s="3"/>
      <c r="N63" s="3"/>
      <c r="O63" s="44"/>
      <c r="Q63" s="44"/>
    </row>
    <row r="64" spans="1:1025" s="37" customFormat="1" x14ac:dyDescent="0.2">
      <c r="A64" s="36"/>
      <c r="B64" s="36"/>
      <c r="C64" s="36"/>
      <c r="D64" s="36"/>
      <c r="E64" s="36"/>
      <c r="F64" s="36"/>
      <c r="G64" s="36"/>
      <c r="H64" s="36"/>
      <c r="I64" s="36"/>
      <c r="J64" s="36"/>
      <c r="K64" s="36"/>
      <c r="L64" s="36"/>
      <c r="M64" s="36"/>
      <c r="N64" s="36"/>
      <c r="O64" s="44"/>
      <c r="P64" s="36"/>
      <c r="Q64" s="44"/>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c r="AMJ64" s="36"/>
      <c r="AMK64" s="36"/>
    </row>
    <row r="65" spans="1:1025" s="37" customFormat="1" x14ac:dyDescent="0.2">
      <c r="A65" s="36"/>
      <c r="B65" s="36"/>
      <c r="C65" s="36"/>
      <c r="D65" s="36"/>
      <c r="E65" s="36"/>
      <c r="F65" s="36"/>
      <c r="G65" s="36"/>
      <c r="H65" s="36"/>
      <c r="I65" s="36"/>
      <c r="J65" s="36"/>
      <c r="K65" s="36"/>
      <c r="L65" s="36"/>
      <c r="M65" s="36"/>
      <c r="N65" s="36"/>
      <c r="O65" s="44"/>
      <c r="P65" s="36"/>
      <c r="Q65" s="44"/>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c r="AMJ65" s="36"/>
      <c r="AMK65" s="36"/>
    </row>
    <row r="66" spans="1:1025" s="37" customFormat="1" x14ac:dyDescent="0.2">
      <c r="A66" s="36"/>
      <c r="B66" s="36"/>
      <c r="C66" s="36"/>
      <c r="D66" s="36"/>
      <c r="E66" s="36"/>
      <c r="F66" s="36"/>
      <c r="G66" s="36"/>
      <c r="H66" s="36"/>
      <c r="I66" s="36"/>
      <c r="J66" s="36"/>
      <c r="K66" s="36"/>
      <c r="L66" s="36"/>
      <c r="M66" s="36"/>
      <c r="N66" s="36"/>
      <c r="O66" s="44"/>
      <c r="P66" s="36"/>
      <c r="Q66" s="44"/>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c r="AMJ66" s="36"/>
      <c r="AMK66" s="36"/>
    </row>
    <row r="67" spans="1:1025" s="39" customFormat="1" x14ac:dyDescent="0.2">
      <c r="A67" s="38"/>
      <c r="B67" s="38" t="s">
        <v>25</v>
      </c>
      <c r="C67" s="38"/>
      <c r="D67" s="38"/>
      <c r="E67" s="38"/>
      <c r="F67" s="38"/>
      <c r="G67" s="38" t="s">
        <v>26</v>
      </c>
      <c r="H67" s="38"/>
      <c r="I67" s="38" t="s">
        <v>27</v>
      </c>
      <c r="J67" s="38" t="s">
        <v>28</v>
      </c>
      <c r="K67" s="38"/>
      <c r="L67" s="38"/>
      <c r="M67" s="38"/>
      <c r="N67" s="38"/>
      <c r="O67" s="44"/>
      <c r="P67" s="38"/>
      <c r="Q67" s="44"/>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c r="AMJ67" s="38"/>
      <c r="AMK67" s="38"/>
    </row>
    <row r="68" spans="1:1025" s="39" customFormat="1" x14ac:dyDescent="0.2">
      <c r="A68" s="38"/>
      <c r="B68" s="38" t="s">
        <v>29</v>
      </c>
      <c r="C68" s="38">
        <f>COUNTIF(K11:K15,"Male")</f>
        <v>0</v>
      </c>
      <c r="D68" s="38"/>
      <c r="E68" s="38"/>
      <c r="F68" s="38"/>
      <c r="G68" s="38" t="s">
        <v>30</v>
      </c>
      <c r="H68" s="38"/>
      <c r="I68" s="38" t="s">
        <v>31</v>
      </c>
      <c r="J68" s="38">
        <f>IF(C70&gt;0,IF(C75&gt;C70,0,1),0)</f>
        <v>0</v>
      </c>
      <c r="K68" s="38"/>
      <c r="L68" s="38"/>
      <c r="M68" s="38"/>
      <c r="N68" s="38"/>
      <c r="O68" s="44"/>
      <c r="P68" s="38"/>
      <c r="Q68" s="44"/>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c r="AMJ68" s="38"/>
      <c r="AMK68" s="38"/>
    </row>
    <row r="69" spans="1:1025" s="39" customFormat="1" x14ac:dyDescent="0.2">
      <c r="A69" s="38"/>
      <c r="B69" s="38" t="s">
        <v>32</v>
      </c>
      <c r="C69" s="38">
        <f>COUNTIF(K11:K15,"Female")</f>
        <v>0</v>
      </c>
      <c r="D69" s="38"/>
      <c r="E69" s="38"/>
      <c r="F69" s="38"/>
      <c r="G69" s="38" t="s">
        <v>33</v>
      </c>
      <c r="H69" s="38"/>
      <c r="I69" s="38" t="s">
        <v>34</v>
      </c>
      <c r="J69" s="38">
        <f>IF(M18="Yes",1,0)</f>
        <v>0</v>
      </c>
      <c r="K69" s="38"/>
      <c r="L69" s="38"/>
      <c r="M69" s="38"/>
      <c r="N69" s="38"/>
      <c r="O69" s="44"/>
      <c r="P69" s="38"/>
      <c r="Q69" s="44"/>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c r="AMJ69" s="38"/>
      <c r="AMK69" s="38"/>
    </row>
    <row r="70" spans="1:1025" s="39" customFormat="1" x14ac:dyDescent="0.2">
      <c r="A70" s="38"/>
      <c r="B70" s="38" t="s">
        <v>35</v>
      </c>
      <c r="C70" s="38">
        <f>COUNTIF(J11:J15,"&lt;18")-COUNTIF(J11:J15,"&lt;5")</f>
        <v>0</v>
      </c>
      <c r="D70" s="38"/>
      <c r="E70" s="38"/>
      <c r="F70" s="38"/>
      <c r="G70" s="38" t="s">
        <v>36</v>
      </c>
      <c r="H70" s="38"/>
      <c r="I70" s="38" t="s">
        <v>37</v>
      </c>
      <c r="J70" s="38">
        <v>1</v>
      </c>
      <c r="K70" s="38"/>
      <c r="L70" s="38"/>
      <c r="M70" s="38"/>
      <c r="N70" s="38"/>
      <c r="O70" s="44"/>
      <c r="P70" s="38"/>
      <c r="Q70" s="44"/>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c r="AMJ70" s="38"/>
      <c r="AMK70" s="38"/>
    </row>
    <row r="71" spans="1:1025" s="39" customFormat="1" x14ac:dyDescent="0.2">
      <c r="A71" s="38"/>
      <c r="B71" s="38" t="s">
        <v>37</v>
      </c>
      <c r="C71" s="38">
        <f>COUNTIF(J11:J15,"&gt; 17")-COUNTIF(J11:J15,"&gt; 39")</f>
        <v>0</v>
      </c>
      <c r="D71" s="38"/>
      <c r="E71" s="38"/>
      <c r="F71" s="38"/>
      <c r="G71" s="38" t="s">
        <v>38</v>
      </c>
      <c r="H71" s="38"/>
      <c r="I71" s="38" t="s">
        <v>39</v>
      </c>
      <c r="J71" s="38">
        <f>IF(C72&gt;0,(IF(C70&gt;0,0,IF(C71=0,1,0))),0)</f>
        <v>0</v>
      </c>
      <c r="K71" s="38"/>
      <c r="L71" s="38"/>
      <c r="M71" s="38"/>
      <c r="N71" s="38"/>
      <c r="O71" s="44"/>
      <c r="P71" s="38"/>
      <c r="Q71" s="44"/>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c r="AMJ71" s="38"/>
      <c r="AMK71" s="38"/>
    </row>
    <row r="72" spans="1:1025" s="39" customFormat="1" x14ac:dyDescent="0.2">
      <c r="A72" s="38"/>
      <c r="B72" s="38" t="s">
        <v>40</v>
      </c>
      <c r="C72" s="38">
        <f>COUNTIF(J11:J15,"&gt; 39")-COUNTIF(J11:J15,"&gt; 54")</f>
        <v>0</v>
      </c>
      <c r="D72" s="38"/>
      <c r="E72" s="38"/>
      <c r="F72" s="38"/>
      <c r="G72" s="38" t="s">
        <v>41</v>
      </c>
      <c r="H72" s="38"/>
      <c r="I72" s="38" t="s">
        <v>42</v>
      </c>
      <c r="J72" s="38">
        <f>IF(C73&gt;0,IF(C72&gt;0,0,IF(C71&gt;0,0,IF(C70=0,1,0))),0)</f>
        <v>0</v>
      </c>
      <c r="K72" s="38"/>
      <c r="L72" s="38"/>
      <c r="M72" s="38"/>
      <c r="N72" s="38"/>
      <c r="O72" s="44"/>
      <c r="P72" s="38"/>
      <c r="Q72" s="44"/>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c r="AMJ72" s="38"/>
      <c r="AMK72" s="38"/>
    </row>
    <row r="73" spans="1:1025" s="39" customFormat="1" x14ac:dyDescent="0.2">
      <c r="A73" s="38"/>
      <c r="B73" s="38" t="s">
        <v>43</v>
      </c>
      <c r="C73" s="38">
        <f>COUNTIF(J11:J15,"&gt; 54")-COUNTIF(J11:J15,"&gt;64")</f>
        <v>0</v>
      </c>
      <c r="D73" s="38"/>
      <c r="E73" s="38"/>
      <c r="F73" s="38"/>
      <c r="G73" s="38" t="s">
        <v>44</v>
      </c>
      <c r="H73" s="38"/>
      <c r="I73" s="38" t="s">
        <v>45</v>
      </c>
      <c r="J73" s="38">
        <f>IF(C74&gt;0,IF(C73&gt;0,0,IF(C72&gt;0,0,IF(C71&gt;0,0,IF(C70&gt;0,0,1)))),0)</f>
        <v>0</v>
      </c>
      <c r="K73" s="38"/>
      <c r="L73" s="38"/>
      <c r="M73" s="38"/>
      <c r="N73" s="38"/>
      <c r="O73" s="44"/>
      <c r="P73" s="38"/>
      <c r="Q73" s="44"/>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c r="AMJ73" s="38"/>
      <c r="AMK73" s="38"/>
    </row>
    <row r="74" spans="1:1025" s="39" customFormat="1" x14ac:dyDescent="0.2">
      <c r="A74" s="38"/>
      <c r="B74" s="38" t="s">
        <v>46</v>
      </c>
      <c r="C74" s="38">
        <f>COUNTIF(J11:J15,"&gt; 64")</f>
        <v>0</v>
      </c>
      <c r="D74" s="38"/>
      <c r="E74" s="38"/>
      <c r="F74" s="38"/>
      <c r="G74" s="38"/>
      <c r="H74" s="38"/>
      <c r="I74" s="38"/>
      <c r="J74" s="38"/>
      <c r="K74" s="38"/>
      <c r="L74" s="38"/>
      <c r="M74" s="38"/>
      <c r="N74" s="38"/>
      <c r="O74" s="44"/>
      <c r="P74" s="38"/>
      <c r="Q74" s="44"/>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c r="AMJ74" s="38"/>
      <c r="AMK74" s="38"/>
    </row>
    <row r="75" spans="1:1025" s="39" customFormat="1" x14ac:dyDescent="0.2">
      <c r="A75" s="38"/>
      <c r="B75" s="38" t="s">
        <v>47</v>
      </c>
      <c r="C75" s="38">
        <f>SUM(C70:C74)</f>
        <v>0</v>
      </c>
      <c r="D75" s="38"/>
      <c r="E75" s="38"/>
      <c r="F75" s="38"/>
      <c r="G75" s="38"/>
      <c r="H75" s="38"/>
      <c r="I75" s="38"/>
      <c r="J75" s="38"/>
      <c r="K75" s="38"/>
      <c r="L75" s="38"/>
      <c r="M75" s="38"/>
      <c r="N75" s="38"/>
      <c r="O75" s="44"/>
      <c r="P75" s="38"/>
      <c r="Q75" s="44"/>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c r="AMJ75" s="38"/>
      <c r="AMK75" s="38"/>
    </row>
    <row r="76" spans="1:1025" s="37" customFormat="1" x14ac:dyDescent="0.2">
      <c r="A76" s="36"/>
      <c r="B76" s="36"/>
      <c r="C76" s="36"/>
      <c r="D76" s="36"/>
      <c r="E76" s="36"/>
      <c r="F76" s="36"/>
      <c r="G76" s="36"/>
      <c r="H76" s="36"/>
      <c r="I76" s="36"/>
      <c r="J76" s="36"/>
      <c r="K76" s="36"/>
      <c r="L76" s="36"/>
      <c r="M76" s="36"/>
      <c r="N76" s="36"/>
      <c r="O76" s="43"/>
      <c r="P76" s="36"/>
      <c r="Q76" s="43"/>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c r="AMJ76" s="36"/>
      <c r="AMK76" s="36"/>
    </row>
    <row r="77" spans="1:1025" s="37" customFormat="1" x14ac:dyDescent="0.2">
      <c r="A77" s="36"/>
      <c r="B77" s="36"/>
      <c r="C77" s="36"/>
      <c r="D77" s="36"/>
      <c r="E77" s="36"/>
      <c r="F77" s="36"/>
      <c r="G77" s="36"/>
      <c r="H77" s="36"/>
      <c r="I77" s="36"/>
      <c r="J77" s="36"/>
      <c r="K77" s="36"/>
      <c r="L77" s="36"/>
      <c r="M77" s="36"/>
      <c r="N77" s="36"/>
      <c r="O77" s="43"/>
      <c r="P77" s="36"/>
      <c r="Q77" s="43"/>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c r="AMJ77" s="36"/>
      <c r="AMK77" s="36"/>
    </row>
    <row r="78" spans="1:1025" s="37" customFormat="1" x14ac:dyDescent="0.2">
      <c r="A78" s="36"/>
      <c r="B78" s="36"/>
      <c r="C78" s="36"/>
      <c r="D78" s="36"/>
      <c r="E78" s="36"/>
      <c r="F78" s="36"/>
      <c r="G78" s="36"/>
      <c r="H78" s="36"/>
      <c r="I78" s="36"/>
      <c r="J78" s="36"/>
      <c r="K78" s="36"/>
      <c r="L78" s="36"/>
      <c r="M78" s="36"/>
      <c r="N78" s="36"/>
      <c r="O78" s="43"/>
      <c r="P78" s="36"/>
      <c r="Q78" s="43"/>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c r="AMJ78" s="36"/>
      <c r="AMK78" s="36"/>
    </row>
    <row r="79" spans="1:1025" s="37" customFormat="1" x14ac:dyDescent="0.2">
      <c r="A79" s="36"/>
      <c r="B79" s="36"/>
      <c r="C79" s="36"/>
      <c r="D79" s="36"/>
      <c r="E79" s="36"/>
      <c r="F79" s="36"/>
      <c r="G79" s="36"/>
      <c r="H79" s="36"/>
      <c r="I79" s="36"/>
      <c r="J79" s="36"/>
      <c r="K79" s="36"/>
      <c r="L79" s="36"/>
      <c r="M79" s="36"/>
      <c r="N79" s="36"/>
      <c r="O79" s="43"/>
      <c r="P79" s="36"/>
      <c r="Q79" s="43"/>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c r="AMJ79" s="36"/>
      <c r="AMK79" s="36"/>
    </row>
    <row r="80" spans="1:1025" s="37" customFormat="1" x14ac:dyDescent="0.2">
      <c r="A80" s="36"/>
      <c r="B80" s="36"/>
      <c r="C80" s="36"/>
      <c r="D80" s="36"/>
      <c r="E80" s="36"/>
      <c r="F80" s="36"/>
      <c r="G80" s="36"/>
      <c r="H80" s="36"/>
      <c r="I80" s="36"/>
      <c r="J80" s="36"/>
      <c r="K80" s="36"/>
      <c r="L80" s="36"/>
      <c r="M80" s="36"/>
      <c r="N80" s="36"/>
      <c r="O80" s="43"/>
      <c r="P80" s="36"/>
      <c r="Q80" s="43"/>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c r="AMJ80" s="36"/>
      <c r="AMK80" s="36"/>
    </row>
    <row r="81" spans="1:1025" s="37" customFormat="1" x14ac:dyDescent="0.2">
      <c r="A81" s="36"/>
      <c r="B81" s="36"/>
      <c r="C81" s="36"/>
      <c r="D81" s="36"/>
      <c r="E81" s="36"/>
      <c r="F81" s="36"/>
      <c r="G81" s="36"/>
      <c r="H81" s="36"/>
      <c r="I81" s="36"/>
      <c r="J81" s="36"/>
      <c r="K81" s="36"/>
      <c r="L81" s="36"/>
      <c r="M81" s="36"/>
      <c r="N81" s="36"/>
      <c r="O81" s="43"/>
      <c r="P81" s="36"/>
      <c r="Q81" s="43"/>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c r="AMJ81" s="36"/>
      <c r="AMK81" s="36"/>
    </row>
    <row r="82" spans="1:1025" s="37" customFormat="1" x14ac:dyDescent="0.2">
      <c r="A82" s="36"/>
      <c r="B82" s="36"/>
      <c r="C82" s="36"/>
      <c r="D82" s="36"/>
      <c r="E82" s="36"/>
      <c r="F82" s="36"/>
      <c r="G82" s="36"/>
      <c r="H82" s="36"/>
      <c r="I82" s="36"/>
      <c r="J82" s="36"/>
      <c r="K82" s="36"/>
      <c r="L82" s="36"/>
      <c r="M82" s="36"/>
      <c r="N82" s="36"/>
      <c r="O82" s="43"/>
      <c r="P82" s="36"/>
      <c r="Q82" s="43"/>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c r="AMJ82" s="36"/>
      <c r="AMK82" s="36"/>
    </row>
    <row r="83" spans="1:1025" s="37" customFormat="1" x14ac:dyDescent="0.2">
      <c r="A83" s="36"/>
      <c r="B83" s="36"/>
      <c r="C83" s="36"/>
      <c r="D83" s="36"/>
      <c r="E83" s="36"/>
      <c r="F83" s="36"/>
      <c r="G83" s="36"/>
      <c r="H83" s="36"/>
      <c r="I83" s="36"/>
      <c r="J83" s="36"/>
      <c r="K83" s="36"/>
      <c r="L83" s="36"/>
      <c r="M83" s="36"/>
      <c r="N83" s="36"/>
      <c r="O83" s="43"/>
      <c r="P83" s="36"/>
      <c r="Q83" s="43"/>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c r="AMJ83" s="36"/>
      <c r="AMK83" s="36"/>
    </row>
    <row r="84" spans="1:1025" s="37" customFormat="1" x14ac:dyDescent="0.2">
      <c r="A84" s="36"/>
      <c r="B84" s="36"/>
      <c r="C84" s="36"/>
      <c r="D84" s="36"/>
      <c r="E84" s="36"/>
      <c r="F84" s="36"/>
      <c r="G84" s="36"/>
      <c r="H84" s="36"/>
      <c r="I84" s="36"/>
      <c r="J84" s="36"/>
      <c r="K84" s="36"/>
      <c r="L84" s="36"/>
      <c r="M84" s="36"/>
      <c r="N84" s="36"/>
      <c r="O84" s="43"/>
      <c r="P84" s="36"/>
      <c r="Q84" s="43"/>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c r="AMJ84" s="36"/>
      <c r="AMK84" s="36"/>
    </row>
    <row r="85" spans="1:1025" s="37" customFormat="1" x14ac:dyDescent="0.2">
      <c r="A85" s="36"/>
      <c r="B85" s="36"/>
      <c r="C85" s="36"/>
      <c r="D85" s="36"/>
      <c r="E85" s="36"/>
      <c r="F85" s="36"/>
      <c r="G85" s="36"/>
      <c r="H85" s="36"/>
      <c r="I85" s="36"/>
      <c r="J85" s="36"/>
      <c r="K85" s="36"/>
      <c r="L85" s="36"/>
      <c r="M85" s="36"/>
      <c r="N85" s="36"/>
      <c r="O85" s="43"/>
      <c r="P85" s="36"/>
      <c r="Q85" s="43"/>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c r="AMJ85" s="36"/>
      <c r="AMK85" s="36"/>
    </row>
    <row r="86" spans="1:1025" s="37" customFormat="1" x14ac:dyDescent="0.2">
      <c r="A86" s="36"/>
      <c r="B86" s="36"/>
      <c r="C86" s="36"/>
      <c r="D86" s="36"/>
      <c r="E86" s="36"/>
      <c r="F86" s="36"/>
      <c r="G86" s="36"/>
      <c r="H86" s="36"/>
      <c r="I86" s="36"/>
      <c r="J86" s="36"/>
      <c r="K86" s="36"/>
      <c r="L86" s="36"/>
      <c r="M86" s="36"/>
      <c r="N86" s="36"/>
      <c r="O86" s="43"/>
      <c r="P86" s="36"/>
      <c r="Q86" s="43"/>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c r="AMJ86" s="36"/>
      <c r="AMK86" s="36"/>
    </row>
    <row r="87" spans="1:1025" s="37" customFormat="1" x14ac:dyDescent="0.2">
      <c r="A87" s="36"/>
      <c r="B87" s="36"/>
      <c r="C87" s="36"/>
      <c r="D87" s="36"/>
      <c r="E87" s="36"/>
      <c r="F87" s="36"/>
      <c r="G87" s="36"/>
      <c r="H87" s="36"/>
      <c r="I87" s="36"/>
      <c r="J87" s="36"/>
      <c r="K87" s="36"/>
      <c r="L87" s="36"/>
      <c r="M87" s="36"/>
      <c r="N87" s="36"/>
      <c r="O87" s="43"/>
      <c r="P87" s="36"/>
      <c r="Q87" s="43"/>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c r="AMJ87" s="36"/>
      <c r="AMK87" s="36"/>
    </row>
    <row r="88" spans="1:1025" s="37" customFormat="1" x14ac:dyDescent="0.2">
      <c r="A88" s="36"/>
      <c r="B88" s="36"/>
      <c r="C88" s="36"/>
      <c r="D88" s="36"/>
      <c r="E88" s="36"/>
      <c r="F88" s="36"/>
      <c r="G88" s="36"/>
      <c r="H88" s="36"/>
      <c r="I88" s="36"/>
      <c r="J88" s="36"/>
      <c r="K88" s="36"/>
      <c r="L88" s="36"/>
      <c r="M88" s="36"/>
      <c r="N88" s="36"/>
      <c r="O88" s="43"/>
      <c r="P88" s="36"/>
      <c r="Q88" s="43"/>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c r="AMJ88" s="36"/>
      <c r="AMK88" s="36"/>
    </row>
    <row r="89" spans="1:1025" s="37" customFormat="1" x14ac:dyDescent="0.2">
      <c r="A89" s="36"/>
      <c r="B89" s="36"/>
      <c r="C89" s="36"/>
      <c r="D89" s="36"/>
      <c r="E89" s="36"/>
      <c r="F89" s="36"/>
      <c r="G89" s="36"/>
      <c r="H89" s="36"/>
      <c r="I89" s="36"/>
      <c r="J89" s="36"/>
      <c r="K89" s="36"/>
      <c r="L89" s="36"/>
      <c r="M89" s="36"/>
      <c r="N89" s="36"/>
      <c r="O89" s="43"/>
      <c r="P89" s="36"/>
      <c r="Q89" s="43"/>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c r="AMJ89" s="36"/>
      <c r="AMK89" s="36"/>
    </row>
    <row r="90" spans="1:1025" s="37" customFormat="1" x14ac:dyDescent="0.2">
      <c r="A90" s="36"/>
      <c r="B90" s="36"/>
      <c r="C90" s="36"/>
      <c r="D90" s="36"/>
      <c r="E90" s="36"/>
      <c r="F90" s="36"/>
      <c r="G90" s="36"/>
      <c r="H90" s="36"/>
      <c r="I90" s="36"/>
      <c r="J90" s="36"/>
      <c r="K90" s="36"/>
      <c r="L90" s="36"/>
      <c r="M90" s="36"/>
      <c r="N90" s="36"/>
      <c r="O90" s="43"/>
      <c r="P90" s="36"/>
      <c r="Q90" s="43"/>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c r="AMJ90" s="36"/>
      <c r="AMK90" s="36"/>
    </row>
    <row r="91" spans="1:1025" s="37" customFormat="1" x14ac:dyDescent="0.2">
      <c r="A91" s="36"/>
      <c r="B91" s="36"/>
      <c r="C91" s="36"/>
      <c r="D91" s="36"/>
      <c r="E91" s="36"/>
      <c r="F91" s="36"/>
      <c r="G91" s="36"/>
      <c r="H91" s="36"/>
      <c r="I91" s="36"/>
      <c r="J91" s="36"/>
      <c r="K91" s="36"/>
      <c r="L91" s="36"/>
      <c r="M91" s="36"/>
      <c r="N91" s="36"/>
      <c r="O91" s="43"/>
      <c r="P91" s="36"/>
      <c r="Q91" s="43"/>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c r="AMJ91" s="36"/>
      <c r="AMK91" s="36"/>
    </row>
    <row r="92" spans="1:1025" s="37" customFormat="1" x14ac:dyDescent="0.2">
      <c r="A92" s="36"/>
      <c r="B92" s="36"/>
      <c r="C92" s="36"/>
      <c r="D92" s="36"/>
      <c r="E92" s="36"/>
      <c r="F92" s="36"/>
      <c r="G92" s="36"/>
      <c r="H92" s="36"/>
      <c r="I92" s="36"/>
      <c r="J92" s="36"/>
      <c r="K92" s="36"/>
      <c r="L92" s="36"/>
      <c r="M92" s="36"/>
      <c r="N92" s="36"/>
      <c r="O92" s="43"/>
      <c r="P92" s="36"/>
      <c r="Q92" s="43"/>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c r="AMJ92" s="36"/>
      <c r="AMK92" s="36"/>
    </row>
    <row r="93" spans="1:1025" s="37" customFormat="1" x14ac:dyDescent="0.2">
      <c r="A93" s="36"/>
      <c r="B93" s="36"/>
      <c r="C93" s="36"/>
      <c r="D93" s="36"/>
      <c r="E93" s="36"/>
      <c r="F93" s="36"/>
      <c r="G93" s="36"/>
      <c r="H93" s="36"/>
      <c r="I93" s="36"/>
      <c r="J93" s="36"/>
      <c r="K93" s="36"/>
      <c r="L93" s="36"/>
      <c r="M93" s="36"/>
      <c r="N93" s="36"/>
      <c r="O93" s="43"/>
      <c r="P93" s="36"/>
      <c r="Q93" s="43"/>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c r="AMJ93" s="36"/>
      <c r="AMK93" s="36"/>
    </row>
    <row r="94" spans="1:1025" s="37" customFormat="1" x14ac:dyDescent="0.2">
      <c r="A94" s="36"/>
      <c r="B94" s="36"/>
      <c r="C94" s="36"/>
      <c r="D94" s="36"/>
      <c r="E94" s="36"/>
      <c r="F94" s="36"/>
      <c r="G94" s="36"/>
      <c r="H94" s="36"/>
      <c r="I94" s="36"/>
      <c r="J94" s="36"/>
      <c r="K94" s="36"/>
      <c r="L94" s="36"/>
      <c r="M94" s="36"/>
      <c r="N94" s="36"/>
      <c r="O94" s="43"/>
      <c r="P94" s="36"/>
      <c r="Q94" s="43"/>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c r="AMJ94" s="36"/>
      <c r="AMK94" s="36"/>
    </row>
    <row r="95" spans="1:1025" s="37" customFormat="1" x14ac:dyDescent="0.2">
      <c r="A95" s="36"/>
      <c r="B95" s="36"/>
      <c r="C95" s="36"/>
      <c r="D95" s="36"/>
      <c r="E95" s="36"/>
      <c r="F95" s="36"/>
      <c r="G95" s="36"/>
      <c r="H95" s="36"/>
      <c r="I95" s="36"/>
      <c r="J95" s="36"/>
      <c r="K95" s="36"/>
      <c r="L95" s="36"/>
      <c r="M95" s="36"/>
      <c r="N95" s="36"/>
      <c r="O95" s="43"/>
      <c r="P95" s="36"/>
      <c r="Q95" s="43"/>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c r="AMJ95" s="36"/>
      <c r="AMK95" s="36"/>
    </row>
    <row r="96" spans="1:1025" s="37" customFormat="1" x14ac:dyDescent="0.2">
      <c r="A96" s="36"/>
      <c r="B96" s="36"/>
      <c r="C96" s="36"/>
      <c r="D96" s="36"/>
      <c r="E96" s="36"/>
      <c r="F96" s="36"/>
      <c r="G96" s="36"/>
      <c r="H96" s="36"/>
      <c r="I96" s="36"/>
      <c r="J96" s="36"/>
      <c r="K96" s="36"/>
      <c r="L96" s="36"/>
      <c r="M96" s="36"/>
      <c r="N96" s="36"/>
      <c r="O96" s="43"/>
      <c r="P96" s="36"/>
      <c r="Q96" s="43"/>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c r="AMJ96" s="36"/>
      <c r="AMK96" s="36"/>
    </row>
  </sheetData>
  <sheetProtection algorithmName="SHA-512" hashValue="gxcN0Kh7BjP2IBy1+IS58ghhmqALxPGZ0/Kztz91mhMJtNHoPCx00PGFMe2sCoMuHiqk0qa5/peqAXNL9ilF1A==" saltValue="MBs5QZq1J+FyF1BPZ1DpWA==" spinCount="100000" sheet="1" selectLockedCells="1"/>
  <mergeCells count="57">
    <mergeCell ref="E11:G11"/>
    <mergeCell ref="E12:G12"/>
    <mergeCell ref="I6:L6"/>
    <mergeCell ref="C1:H1"/>
    <mergeCell ref="C2:H2"/>
    <mergeCell ref="C7:H7"/>
    <mergeCell ref="J7:M7"/>
    <mergeCell ref="C5:H5"/>
    <mergeCell ref="C3:I3"/>
    <mergeCell ref="A36:M36"/>
    <mergeCell ref="B18:B19"/>
    <mergeCell ref="C18:C19"/>
    <mergeCell ref="D18:F18"/>
    <mergeCell ref="I18:L18"/>
    <mergeCell ref="I21:L21"/>
    <mergeCell ref="B23:E23"/>
    <mergeCell ref="I23:L23"/>
    <mergeCell ref="J25:M25"/>
    <mergeCell ref="J27:K27"/>
    <mergeCell ref="L27:M27"/>
    <mergeCell ref="J28:K28"/>
    <mergeCell ref="L28:M28"/>
    <mergeCell ref="J29:M31"/>
    <mergeCell ref="J32:L32"/>
    <mergeCell ref="J34:M34"/>
    <mergeCell ref="B28:H28"/>
    <mergeCell ref="B29:H29"/>
    <mergeCell ref="I35:M35"/>
    <mergeCell ref="J33:M33"/>
    <mergeCell ref="B33:H33"/>
    <mergeCell ref="B30:H30"/>
    <mergeCell ref="B31:H31"/>
    <mergeCell ref="B32:I32"/>
    <mergeCell ref="B34:H34"/>
    <mergeCell ref="B35:H35"/>
    <mergeCell ref="B27:H27"/>
    <mergeCell ref="B17:G17"/>
    <mergeCell ref="C14:D14"/>
    <mergeCell ref="E14:G14"/>
    <mergeCell ref="C15:D15"/>
    <mergeCell ref="E15:G15"/>
    <mergeCell ref="Q4:Q10"/>
    <mergeCell ref="C6:H6"/>
    <mergeCell ref="O4:O10"/>
    <mergeCell ref="O16:O18"/>
    <mergeCell ref="J26:M26"/>
    <mergeCell ref="B26:H26"/>
    <mergeCell ref="K16:L16"/>
    <mergeCell ref="C11:D11"/>
    <mergeCell ref="C12:D12"/>
    <mergeCell ref="C13:D13"/>
    <mergeCell ref="E13:G13"/>
    <mergeCell ref="J8:M8"/>
    <mergeCell ref="K9:M9"/>
    <mergeCell ref="C10:D10"/>
    <mergeCell ref="E10:G10"/>
    <mergeCell ref="C8:H8"/>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2000000}">
      <formula1>"EFT,Cash"</formula1>
    </dataValidation>
    <dataValidation type="list" allowBlank="1" showInputMessage="1" showErrorMessage="1" sqref="L11:L15" xr:uid="{00000000-0002-0000-0000-000003000000}">
      <formula1>"Yes,No"</formula1>
      <formula2>0</formula2>
    </dataValidation>
    <dataValidation allowBlank="1" showInputMessage="1" showErrorMessage="1" promptTitle="The Litchfield Biundary Bash" sqref="C2:H2" xr:uid="{00000000-0002-0000-0000-000004000000}">
      <formula1>0</formula1>
      <formula2>0</formula2>
    </dataValidation>
    <dataValidation type="list" allowBlank="1" showInputMessage="1" showErrorMessage="1" sqref="M6" xr:uid="{00000000-0002-0000-0000-000005000000}">
      <formula1>"Yes,No"</formula1>
    </dataValidation>
    <dataValidation type="list" allowBlank="1" showInputMessage="1" showErrorMessage="1" sqref="J7:M7" xr:uid="{00000000-0002-0000-0000-000006000000}">
      <formula1>"9 Hr Quest,4 Hr Odyssey"</formula1>
    </dataValidation>
    <dataValidation type="list" showInputMessage="1" showErrorMessage="1" sqref="Q11:Q15" xr:uid="{00000000-0002-0000-0000-000007000000}">
      <formula1>"Yes,No"</formula1>
    </dataValidation>
  </dataValidations>
  <hyperlinks>
    <hyperlink ref="A36" r:id="rId1" display="For more information, forms, etc, please visit our website www.nt.rogaine.asn.au" xr:uid="{00000000-0004-0000-0000-000000000000}"/>
    <hyperlink ref="C8" r:id="rId2" xr:uid="{00000000-0004-0000-0000-000001000000}"/>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sheetProtection algorithmName="SHA-512" hashValue="cUjvdN6UxdiTaV/h/h+kRsXs3Edumy0ZK+I+6/VWlBaykjKI3YiSe8rhpIHYl9t8xRaSdkBygwXpzitC35QgMA==" saltValue="AYr4Yafzding1yuR2il0/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2021-01-09T13:19:59Z</cp:lastPrinted>
  <dcterms:created xsi:type="dcterms:W3CDTF">2015-04-19T04:22:54Z</dcterms:created>
  <dcterms:modified xsi:type="dcterms:W3CDTF">2023-07-30T04:41:56Z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